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mtreuhand.sharepoint.com/sites/QM/Freigegebene Dokumente/General/Prozesse/DL-Realisierungsprozesse/Milchverwertung/Segmentierung_BOM1_B-C-Kontrolle/"/>
    </mc:Choice>
  </mc:AlternateContent>
  <xr:revisionPtr revIDLastSave="13" documentId="11_050C0E99C4D03E5FA5B7F5ADEE77E00523E813E0" xr6:coauthVersionLast="47" xr6:coauthVersionMax="47" xr10:uidLastSave="{C2F5D117-00A6-46E4-A530-F2DF3AFC278D}"/>
  <bookViews>
    <workbookView xWindow="25080" yWindow="-120" windowWidth="25440" windowHeight="15270" xr2:uid="{00000000-000D-0000-FFFF-FFFF00000000}"/>
  </bookViews>
  <sheets>
    <sheet name="Formul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1" l="1"/>
  <c r="G93" i="1" l="1"/>
  <c r="G95" i="1"/>
  <c r="G94" i="1"/>
  <c r="G61" i="1"/>
  <c r="G60" i="1"/>
  <c r="G59" i="1"/>
  <c r="G53" i="1"/>
  <c r="G49" i="1"/>
  <c r="G48" i="1"/>
  <c r="G47" i="1"/>
  <c r="G46" i="1"/>
  <c r="G36" i="1"/>
  <c r="F36" i="1"/>
  <c r="G28" i="1"/>
  <c r="C98" i="1" l="1"/>
  <c r="C88" i="1"/>
  <c r="C82" i="1"/>
  <c r="C74" i="1"/>
  <c r="C62" i="1"/>
  <c r="C56" i="1"/>
  <c r="C50" i="1"/>
  <c r="C32" i="1"/>
  <c r="C21" i="1"/>
  <c r="C90" i="1" l="1"/>
  <c r="G25" i="1"/>
  <c r="F25" i="1"/>
  <c r="G31" i="1" l="1"/>
  <c r="F31" i="1"/>
  <c r="G30" i="1"/>
  <c r="F30" i="1"/>
  <c r="G29" i="1"/>
  <c r="F29" i="1"/>
  <c r="F28" i="1"/>
  <c r="G27" i="1"/>
  <c r="F27" i="1"/>
  <c r="G26" i="1"/>
  <c r="F26" i="1"/>
  <c r="G20" i="1"/>
  <c r="G19" i="1"/>
  <c r="G18" i="1"/>
  <c r="G17" i="1"/>
  <c r="G16" i="1"/>
  <c r="G15" i="1"/>
  <c r="G14" i="1"/>
  <c r="G13" i="1"/>
  <c r="G12" i="1"/>
  <c r="G11" i="1"/>
  <c r="G10" i="1"/>
  <c r="F32" i="1" l="1"/>
  <c r="F34" i="1" s="1"/>
  <c r="G32" i="1"/>
  <c r="G38" i="1" s="1"/>
  <c r="G21" i="1"/>
  <c r="G81" i="1"/>
  <c r="G42" i="1" l="1"/>
  <c r="G43" i="1" s="1"/>
  <c r="G87" i="1"/>
  <c r="G86" i="1"/>
  <c r="G85" i="1"/>
  <c r="G80" i="1"/>
  <c r="G79" i="1"/>
  <c r="G73" i="1"/>
  <c r="G72" i="1"/>
  <c r="G71" i="1"/>
  <c r="G70" i="1"/>
  <c r="G69" i="1"/>
  <c r="G68" i="1"/>
  <c r="G67" i="1"/>
  <c r="G66" i="1"/>
  <c r="G65" i="1"/>
  <c r="G55" i="1"/>
  <c r="G54" i="1"/>
  <c r="G50" i="1"/>
  <c r="G82" i="1" l="1"/>
  <c r="G74" i="1"/>
  <c r="G75" i="1" s="1"/>
  <c r="G62" i="1"/>
  <c r="G88" i="1"/>
  <c r="G56" i="1"/>
  <c r="G90" i="1" l="1"/>
  <c r="G96" i="1"/>
  <c r="G98" i="1" s="1"/>
  <c r="G99" i="1" s="1"/>
  <c r="G101" i="1" l="1"/>
  <c r="G103" i="1" s="1"/>
</calcChain>
</file>

<file path=xl/sharedStrings.xml><?xml version="1.0" encoding="utf-8"?>
<sst xmlns="http://schemas.openxmlformats.org/spreadsheetml/2006/main" count="161" uniqueCount="86">
  <si>
    <t>…..</t>
  </si>
  <si>
    <t>….</t>
  </si>
  <si>
    <t>Ident:</t>
  </si>
  <si>
    <t>Adresse:</t>
  </si>
  <si>
    <t>…</t>
  </si>
  <si>
    <t>202 Caséine acide</t>
  </si>
  <si>
    <t>203 Caséine-présure</t>
  </si>
  <si>
    <t>204 Caséinates</t>
  </si>
  <si>
    <t xml:space="preserve">205 Protéine du lait à plus de 80% </t>
  </si>
  <si>
    <t xml:space="preserve">206 Protéine du lait à 50 - 80% </t>
  </si>
  <si>
    <t xml:space="preserve">207 Protéine du petit-lait </t>
  </si>
  <si>
    <t>384 Rétentat de lait écrémé (liquide)</t>
  </si>
  <si>
    <t>497 Lait écrémé concentré</t>
  </si>
  <si>
    <t xml:space="preserve">498 Concentré de lactoprotéine, liquide, &gt; 80% </t>
  </si>
  <si>
    <t>499 Concentré de lactoprotéine, liquide, 50 - 80%</t>
  </si>
  <si>
    <t>Produit</t>
  </si>
  <si>
    <t>Beurre (exportation)</t>
  </si>
  <si>
    <t>Lait (exportation)</t>
  </si>
  <si>
    <t>Poudre de lait entier (exportation)</t>
  </si>
  <si>
    <t>Crème (exportation)</t>
  </si>
  <si>
    <t>Vente de la crème-C pour exportation du beurre</t>
  </si>
  <si>
    <t>Séré</t>
  </si>
  <si>
    <t>% protéine du lait</t>
  </si>
  <si>
    <t>Total protéine du lait (kg)</t>
  </si>
  <si>
    <t>Quantité (kg)</t>
  </si>
  <si>
    <t>rapport TSM</t>
  </si>
  <si>
    <t>Lait-C</t>
  </si>
  <si>
    <t>Lait-B</t>
  </si>
  <si>
    <t>Lieu:</t>
  </si>
  <si>
    <t>Date:</t>
  </si>
  <si>
    <t>Signature valable:</t>
  </si>
  <si>
    <t>Donées certifiées exactes</t>
  </si>
  <si>
    <t>Protéine du lait, marché CH</t>
  </si>
  <si>
    <t>Total protéine du lait, marché CH</t>
  </si>
  <si>
    <t>Boissons à base de lait, marché CH</t>
  </si>
  <si>
    <t>Décomptes</t>
  </si>
  <si>
    <t>Total boissons à base de lait, marché CH</t>
  </si>
  <si>
    <t>Quantité produite</t>
  </si>
  <si>
    <t>Quantité exportée</t>
  </si>
  <si>
    <t>Beurre allégé (exportation)</t>
  </si>
  <si>
    <t>Beurre fondu (exportation)</t>
  </si>
  <si>
    <t>Document de contrôle</t>
  </si>
  <si>
    <t>141 Yogourt écrémé</t>
  </si>
  <si>
    <t>143 Yogourt partiellement écrémé</t>
  </si>
  <si>
    <t>145 Yogourt au lait entier</t>
  </si>
  <si>
    <t>147 Yogourt enrichi en matière grasse</t>
  </si>
  <si>
    <t>Lait d'industrie transformé en fromage, exportation</t>
  </si>
  <si>
    <t>Total lait d'industrie transformé en fromage, exportation</t>
  </si>
  <si>
    <t>Quantité exportée (kg)</t>
  </si>
  <si>
    <t>Total boissons à base de lait, exportation</t>
  </si>
  <si>
    <t>544 Boissons de table au lait, max. 1.5% MG</t>
  </si>
  <si>
    <t>545 Boissons de table au lait; entre 1.5 et 3.5% MG</t>
  </si>
  <si>
    <t>546 Boissons de table au lait; plus de 3.5% MG</t>
  </si>
  <si>
    <t>Total protéine du lait provenant du lait-B</t>
  </si>
  <si>
    <t>Protéine du lait, exportation</t>
  </si>
  <si>
    <t>Total protéine du lait, exportation</t>
  </si>
  <si>
    <t>179 Poudre de lait écrémé</t>
  </si>
  <si>
    <t>Total sans exportation poudre de lait écrémé</t>
  </si>
  <si>
    <t>% graisse du lait</t>
  </si>
  <si>
    <t>Total graisse du lait (kg)</t>
  </si>
  <si>
    <t>Total boissons à base de lait, production</t>
  </si>
  <si>
    <t xml:space="preserve">Achat maximal autorisé de lait-B (kg lait avec 3.3% de protéines)     </t>
  </si>
  <si>
    <t>Poudre de lait écrémé, exportation</t>
  </si>
  <si>
    <t>Total yogourt, exportation</t>
  </si>
  <si>
    <t>Yogourt, exportation</t>
  </si>
  <si>
    <t>(mois, an)</t>
  </si>
  <si>
    <t>Période concernée par le recensement</t>
  </si>
  <si>
    <t>Déclaration &amp; établissment du bilan de la segmentation liée à la transformation du lait</t>
  </si>
  <si>
    <t>Total protéine du lait; l'exportation est d'abord considérée comme lait-C. Dès que le bilan des "protéines lactiques lait-C" sera établi, les quantités supplémentaires seront imputées au lait-B.</t>
  </si>
  <si>
    <t>Lait C effectivement acheté</t>
  </si>
  <si>
    <t>Exportation nécessaire de protéine du lait-C</t>
  </si>
  <si>
    <t>Exportation de protéine (reste selon besoin lait-C)</t>
  </si>
  <si>
    <t>101/102, Lait</t>
  </si>
  <si>
    <t>113, Lait écrémé</t>
  </si>
  <si>
    <t>112, Crème</t>
  </si>
  <si>
    <t>Matières premières utilisées</t>
  </si>
  <si>
    <t>Total protéine séré</t>
  </si>
  <si>
    <t>Correction (total protéine en Suisse x 1.15)</t>
  </si>
  <si>
    <t>Facteur de correction protéines de lactosérum pour fromage (1.235)</t>
  </si>
  <si>
    <t xml:space="preserve">Achat maximal autorisé de lait-C en fonction de la matière grasse-C (kg lait contenant 4% de matière grasse) </t>
  </si>
  <si>
    <t>Correction (total protéine x 1.15)</t>
  </si>
  <si>
    <t>Document d'exportation</t>
  </si>
  <si>
    <t>Total produits frais, exportation hors Loi Chocolatière</t>
  </si>
  <si>
    <t>Produits frais, exportation hors de la Loi Chocolatière</t>
  </si>
  <si>
    <t>Moins les fromages achetés Exportation de lait industriel *</t>
  </si>
  <si>
    <t>* Si le tableau contient des fromages achetés, les quantités correspondantes doivent être à nouveau déduites.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</si>
</sst>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_ ;_ * \-#,##0_ ;_ * &quot;-&quot;?_ ;_ @_ "/>
  </numFmts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33">
    <xf numFmtId="0" fontId="0" fillId="0" borderId="0" xfId="0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/>
    <xf numFmtId="0" fontId="10" fillId="0" borderId="4" xfId="0" applyFont="1" applyBorder="1"/>
    <xf numFmtId="0" fontId="10" fillId="0" borderId="5" xfId="0" applyFont="1" applyBorder="1"/>
    <xf numFmtId="0" fontId="10" fillId="0" borderId="0" xfId="0" applyFont="1" applyAlignment="1">
      <alignment wrapText="1"/>
    </xf>
    <xf numFmtId="0" fontId="10" fillId="0" borderId="6" xfId="0" applyFont="1" applyBorder="1"/>
    <xf numFmtId="0" fontId="10" fillId="0" borderId="7" xfId="0" applyFont="1" applyBorder="1"/>
    <xf numFmtId="0" fontId="15" fillId="0" borderId="0" xfId="0" applyFont="1"/>
    <xf numFmtId="0" fontId="16" fillId="0" borderId="0" xfId="0" applyFont="1"/>
    <xf numFmtId="0" fontId="10" fillId="0" borderId="8" xfId="0" applyFont="1" applyBorder="1"/>
    <xf numFmtId="0" fontId="12" fillId="4" borderId="10" xfId="0" applyFont="1" applyFill="1" applyBorder="1"/>
    <xf numFmtId="0" fontId="10" fillId="4" borderId="1" xfId="0" applyFont="1" applyFill="1" applyBorder="1" applyAlignment="1">
      <alignment horizontal="center"/>
    </xf>
    <xf numFmtId="0" fontId="10" fillId="0" borderId="10" xfId="0" applyFont="1" applyBorder="1"/>
    <xf numFmtId="0" fontId="10" fillId="0" borderId="12" xfId="0" applyFont="1" applyBorder="1"/>
    <xf numFmtId="3" fontId="10" fillId="3" borderId="12" xfId="0" applyNumberFormat="1" applyFont="1" applyFill="1" applyBorder="1"/>
    <xf numFmtId="0" fontId="10" fillId="3" borderId="12" xfId="0" applyFont="1" applyFill="1" applyBorder="1"/>
    <xf numFmtId="3" fontId="10" fillId="0" borderId="13" xfId="0" applyNumberFormat="1" applyFont="1" applyBorder="1"/>
    <xf numFmtId="0" fontId="10" fillId="0" borderId="1" xfId="0" applyFont="1" applyBorder="1"/>
    <xf numFmtId="3" fontId="10" fillId="3" borderId="1" xfId="0" applyNumberFormat="1" applyFont="1" applyFill="1" applyBorder="1"/>
    <xf numFmtId="164" fontId="10" fillId="3" borderId="1" xfId="0" applyNumberFormat="1" applyFont="1" applyFill="1" applyBorder="1"/>
    <xf numFmtId="3" fontId="10" fillId="0" borderId="1" xfId="0" applyNumberFormat="1" applyFont="1" applyBorder="1"/>
    <xf numFmtId="3" fontId="10" fillId="0" borderId="11" xfId="0" applyNumberFormat="1" applyFont="1" applyBorder="1"/>
    <xf numFmtId="164" fontId="10" fillId="3" borderId="12" xfId="0" applyNumberFormat="1" applyFont="1" applyFill="1" applyBorder="1"/>
    <xf numFmtId="3" fontId="10" fillId="0" borderId="12" xfId="0" applyNumberFormat="1" applyFont="1" applyBorder="1"/>
    <xf numFmtId="0" fontId="12" fillId="4" borderId="15" xfId="0" applyFont="1" applyFill="1" applyBorder="1"/>
    <xf numFmtId="0" fontId="10" fillId="4" borderId="16" xfId="0" applyFont="1" applyFill="1" applyBorder="1"/>
    <xf numFmtId="0" fontId="10" fillId="4" borderId="17" xfId="0" applyFont="1" applyFill="1" applyBorder="1"/>
    <xf numFmtId="0" fontId="12" fillId="0" borderId="1" xfId="0" applyFont="1" applyBorder="1"/>
    <xf numFmtId="0" fontId="10" fillId="2" borderId="1" xfId="0" applyFont="1" applyFill="1" applyBorder="1"/>
    <xf numFmtId="3" fontId="10" fillId="2" borderId="1" xfId="0" applyNumberFormat="1" applyFont="1" applyFill="1" applyBorder="1"/>
    <xf numFmtId="164" fontId="10" fillId="0" borderId="1" xfId="0" applyNumberFormat="1" applyFont="1" applyBorder="1"/>
    <xf numFmtId="164" fontId="10" fillId="0" borderId="1" xfId="1" applyNumberFormat="1" applyFont="1" applyBorder="1"/>
    <xf numFmtId="3" fontId="10" fillId="0" borderId="1" xfId="0" applyNumberFormat="1" applyFont="1" applyBorder="1" applyAlignment="1">
      <alignment horizontal="center"/>
    </xf>
    <xf numFmtId="0" fontId="12" fillId="4" borderId="1" xfId="0" applyFont="1" applyFill="1" applyBorder="1"/>
    <xf numFmtId="3" fontId="10" fillId="4" borderId="1" xfId="0" applyNumberFormat="1" applyFont="1" applyFill="1" applyBorder="1"/>
    <xf numFmtId="3" fontId="12" fillId="4" borderId="1" xfId="0" applyNumberFormat="1" applyFont="1" applyFill="1" applyBorder="1"/>
    <xf numFmtId="0" fontId="10" fillId="4" borderId="1" xfId="0" applyFont="1" applyFill="1" applyBorder="1"/>
    <xf numFmtId="164" fontId="12" fillId="4" borderId="1" xfId="0" applyNumberFormat="1" applyFont="1" applyFill="1" applyBorder="1"/>
    <xf numFmtId="164" fontId="12" fillId="4" borderId="1" xfId="1" applyNumberFormat="1" applyFont="1" applyFill="1" applyBorder="1"/>
    <xf numFmtId="0" fontId="12" fillId="0" borderId="0" xfId="0" applyFont="1"/>
    <xf numFmtId="0" fontId="12" fillId="0" borderId="18" xfId="0" applyFont="1" applyBorder="1"/>
    <xf numFmtId="0" fontId="10" fillId="0" borderId="19" xfId="0" applyFont="1" applyBorder="1" applyAlignment="1">
      <alignment horizontal="center"/>
    </xf>
    <xf numFmtId="0" fontId="10" fillId="2" borderId="10" xfId="0" applyFont="1" applyFill="1" applyBorder="1"/>
    <xf numFmtId="3" fontId="10" fillId="2" borderId="11" xfId="0" applyNumberFormat="1" applyFont="1" applyFill="1" applyBorder="1"/>
    <xf numFmtId="0" fontId="12" fillId="0" borderId="10" xfId="0" applyFont="1" applyBorder="1"/>
    <xf numFmtId="3" fontId="12" fillId="4" borderId="11" xfId="0" applyNumberFormat="1" applyFont="1" applyFill="1" applyBorder="1"/>
    <xf numFmtId="0" fontId="12" fillId="4" borderId="17" xfId="0" applyFont="1" applyFill="1" applyBorder="1"/>
    <xf numFmtId="0" fontId="10" fillId="0" borderId="17" xfId="0" applyFont="1" applyBorder="1"/>
    <xf numFmtId="3" fontId="10" fillId="0" borderId="22" xfId="0" applyNumberFormat="1" applyFont="1" applyBorder="1"/>
    <xf numFmtId="3" fontId="10" fillId="0" borderId="24" xfId="0" applyNumberFormat="1" applyFont="1" applyBorder="1"/>
    <xf numFmtId="3" fontId="12" fillId="4" borderId="24" xfId="0" applyNumberFormat="1" applyFont="1" applyFill="1" applyBorder="1"/>
    <xf numFmtId="3" fontId="12" fillId="4" borderId="23" xfId="0" applyNumberFormat="1" applyFont="1" applyFill="1" applyBorder="1"/>
    <xf numFmtId="3" fontId="10" fillId="4" borderId="17" xfId="0" applyNumberFormat="1" applyFont="1" applyFill="1" applyBorder="1"/>
    <xf numFmtId="164" fontId="10" fillId="4" borderId="1" xfId="0" applyNumberFormat="1" applyFont="1" applyFill="1" applyBorder="1"/>
    <xf numFmtId="3" fontId="10" fillId="0" borderId="21" xfId="0" applyNumberFormat="1" applyFont="1" applyBorder="1"/>
    <xf numFmtId="9" fontId="10" fillId="0" borderId="1" xfId="1" applyFont="1" applyBorder="1"/>
    <xf numFmtId="0" fontId="8" fillId="0" borderId="10" xfId="0" applyFont="1" applyBorder="1"/>
    <xf numFmtId="0" fontId="8" fillId="0" borderId="14" xfId="0" applyFont="1" applyBorder="1"/>
    <xf numFmtId="0" fontId="8" fillId="4" borderId="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" xfId="0" applyFont="1" applyBorder="1"/>
    <xf numFmtId="0" fontId="17" fillId="0" borderId="1" xfId="0" applyFont="1" applyBorder="1"/>
    <xf numFmtId="0" fontId="7" fillId="0" borderId="10" xfId="0" applyFont="1" applyBorder="1"/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17" fillId="0" borderId="10" xfId="0" applyFont="1" applyBorder="1"/>
    <xf numFmtId="0" fontId="7" fillId="4" borderId="1" xfId="0" applyFont="1" applyFill="1" applyBorder="1" applyAlignment="1">
      <alignment horizontal="left"/>
    </xf>
    <xf numFmtId="0" fontId="18" fillId="0" borderId="10" xfId="0" applyFont="1" applyBorder="1"/>
    <xf numFmtId="0" fontId="18" fillId="4" borderId="10" xfId="0" applyFont="1" applyFill="1" applyBorder="1"/>
    <xf numFmtId="0" fontId="6" fillId="4" borderId="1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0" xfId="0" applyFont="1" applyBorder="1"/>
    <xf numFmtId="0" fontId="17" fillId="0" borderId="15" xfId="0" applyFont="1" applyBorder="1"/>
    <xf numFmtId="0" fontId="19" fillId="0" borderId="0" xfId="0" applyFont="1" applyAlignment="1" applyProtection="1">
      <alignment horizontal="right"/>
      <protection locked="0"/>
    </xf>
    <xf numFmtId="0" fontId="10" fillId="0" borderId="25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0" fontId="10" fillId="3" borderId="12" xfId="1" applyNumberFormat="1" applyFont="1" applyFill="1" applyBorder="1"/>
    <xf numFmtId="10" fontId="10" fillId="3" borderId="1" xfId="1" applyNumberFormat="1" applyFont="1" applyFill="1" applyBorder="1"/>
    <xf numFmtId="10" fontId="10" fillId="0" borderId="1" xfId="0" applyNumberFormat="1" applyFont="1" applyBorder="1"/>
    <xf numFmtId="165" fontId="10" fillId="0" borderId="1" xfId="2" applyNumberFormat="1" applyFont="1" applyBorder="1"/>
    <xf numFmtId="166" fontId="10" fillId="0" borderId="1" xfId="0" applyNumberFormat="1" applyFont="1" applyBorder="1"/>
    <xf numFmtId="165" fontId="10" fillId="0" borderId="11" xfId="2" applyNumberFormat="1" applyFont="1" applyBorder="1"/>
    <xf numFmtId="0" fontId="4" fillId="0" borderId="10" xfId="0" applyFont="1" applyBorder="1"/>
    <xf numFmtId="165" fontId="10" fillId="4" borderId="1" xfId="2" applyNumberFormat="1" applyFont="1" applyFill="1" applyBorder="1"/>
    <xf numFmtId="165" fontId="12" fillId="4" borderId="1" xfId="2" applyNumberFormat="1" applyFont="1" applyFill="1" applyBorder="1"/>
    <xf numFmtId="3" fontId="4" fillId="0" borderId="1" xfId="0" applyNumberFormat="1" applyFont="1" applyBorder="1" applyAlignment="1">
      <alignment horizontal="center"/>
    </xf>
    <xf numFmtId="0" fontId="4" fillId="5" borderId="10" xfId="0" applyFont="1" applyFill="1" applyBorder="1"/>
    <xf numFmtId="0" fontId="8" fillId="5" borderId="1" xfId="0" applyFont="1" applyFill="1" applyBorder="1"/>
    <xf numFmtId="165" fontId="10" fillId="5" borderId="1" xfId="2" applyNumberFormat="1" applyFont="1" applyFill="1" applyBorder="1"/>
    <xf numFmtId="164" fontId="10" fillId="5" borderId="1" xfId="0" applyNumberFormat="1" applyFont="1" applyFill="1" applyBorder="1"/>
    <xf numFmtId="10" fontId="10" fillId="5" borderId="1" xfId="0" applyNumberFormat="1" applyFont="1" applyFill="1" applyBorder="1"/>
    <xf numFmtId="3" fontId="10" fillId="5" borderId="11" xfId="0" applyNumberFormat="1" applyFont="1" applyFill="1" applyBorder="1"/>
    <xf numFmtId="0" fontId="8" fillId="5" borderId="12" xfId="0" applyFont="1" applyFill="1" applyBorder="1"/>
    <xf numFmtId="165" fontId="10" fillId="5" borderId="11" xfId="2" applyNumberFormat="1" applyFont="1" applyFill="1" applyBorder="1"/>
    <xf numFmtId="10" fontId="9" fillId="0" borderId="1" xfId="0" applyNumberFormat="1" applyFont="1" applyBorder="1"/>
    <xf numFmtId="0" fontId="12" fillId="5" borderId="10" xfId="0" applyFont="1" applyFill="1" applyBorder="1"/>
    <xf numFmtId="0" fontId="12" fillId="5" borderId="1" xfId="0" applyFont="1" applyFill="1" applyBorder="1"/>
    <xf numFmtId="165" fontId="12" fillId="5" borderId="1" xfId="2" applyNumberFormat="1" applyFont="1" applyFill="1" applyBorder="1"/>
    <xf numFmtId="164" fontId="12" fillId="5" borderId="1" xfId="0" applyNumberFormat="1" applyFont="1" applyFill="1" applyBorder="1"/>
    <xf numFmtId="164" fontId="12" fillId="5" borderId="1" xfId="1" applyNumberFormat="1" applyFont="1" applyFill="1" applyBorder="1"/>
    <xf numFmtId="3" fontId="12" fillId="5" borderId="1" xfId="0" applyNumberFormat="1" applyFont="1" applyFill="1" applyBorder="1"/>
    <xf numFmtId="3" fontId="12" fillId="5" borderId="11" xfId="0" applyNumberFormat="1" applyFont="1" applyFill="1" applyBorder="1"/>
    <xf numFmtId="165" fontId="10" fillId="4" borderId="21" xfId="2" applyNumberFormat="1" applyFont="1" applyFill="1" applyBorder="1"/>
    <xf numFmtId="0" fontId="18" fillId="4" borderId="15" xfId="0" applyFont="1" applyFill="1" applyBorder="1"/>
    <xf numFmtId="0" fontId="18" fillId="5" borderId="10" xfId="0" applyFont="1" applyFill="1" applyBorder="1"/>
    <xf numFmtId="0" fontId="3" fillId="5" borderId="10" xfId="0" applyFont="1" applyFill="1" applyBorder="1"/>
    <xf numFmtId="0" fontId="3" fillId="0" borderId="12" xfId="0" applyFont="1" applyBorder="1"/>
    <xf numFmtId="0" fontId="3" fillId="0" borderId="19" xfId="0" applyFont="1" applyBorder="1"/>
    <xf numFmtId="0" fontId="2" fillId="0" borderId="10" xfId="0" applyFont="1" applyBorder="1"/>
    <xf numFmtId="0" fontId="1" fillId="0" borderId="1" xfId="0" applyFont="1" applyBorder="1"/>
    <xf numFmtId="3" fontId="1" fillId="0" borderId="1" xfId="0" applyNumberFormat="1" applyFont="1" applyBorder="1"/>
    <xf numFmtId="10" fontId="1" fillId="0" borderId="1" xfId="0" applyNumberFormat="1" applyFont="1" applyBorder="1"/>
    <xf numFmtId="3" fontId="1" fillId="0" borderId="11" xfId="0" applyNumberFormat="1" applyFont="1" applyBorder="1"/>
    <xf numFmtId="0" fontId="1" fillId="0" borderId="0" xfId="0" applyFont="1"/>
    <xf numFmtId="0" fontId="20" fillId="0" borderId="0" xfId="0" applyFont="1"/>
    <xf numFmtId="0" fontId="18" fillId="4" borderId="0" xfId="0" applyFont="1" applyFill="1"/>
    <xf numFmtId="0" fontId="12" fillId="4" borderId="0" xfId="0" applyFont="1" applyFill="1"/>
    <xf numFmtId="0" fontId="10" fillId="4" borderId="0" xfId="0" applyFont="1" applyFill="1"/>
    <xf numFmtId="165" fontId="10" fillId="4" borderId="0" xfId="2" applyNumberFormat="1" applyFont="1" applyFill="1" applyBorder="1"/>
    <xf numFmtId="0" fontId="5" fillId="3" borderId="2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</cellXfs>
  <cellStyles count="3">
    <cellStyle name="Komma" xfId="2" builtinId="3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tabSelected="1" topLeftCell="A86" zoomScale="120" zoomScaleNormal="120" zoomScaleSheetLayoutView="120" workbookViewId="0">
      <selection activeCell="A97" sqref="A97"/>
    </sheetView>
  </sheetViews>
  <sheetFormatPr baseColWidth="10" defaultRowHeight="15" x14ac:dyDescent="0.25"/>
  <cols>
    <col min="1" max="1" width="41.25" style="8" customWidth="1"/>
    <col min="2" max="2" width="19.375" style="8" customWidth="1"/>
    <col min="3" max="3" width="21.125" style="8" bestFit="1" customWidth="1"/>
    <col min="4" max="4" width="13.375" style="8" customWidth="1"/>
    <col min="5" max="5" width="14.125" style="8" bestFit="1" customWidth="1"/>
    <col min="6" max="6" width="20.625" style="8" customWidth="1"/>
    <col min="7" max="7" width="21.125" style="8" bestFit="1" customWidth="1"/>
    <col min="8" max="16384" width="11" style="8"/>
  </cols>
  <sheetData>
    <row r="1" spans="1:8" s="1" customFormat="1" ht="25.5" customHeight="1" x14ac:dyDescent="0.2">
      <c r="A1" s="86" t="s">
        <v>67</v>
      </c>
    </row>
    <row r="2" spans="1:8" s="1" customFormat="1" ht="22.5" customHeight="1" thickBot="1" x14ac:dyDescent="0.3">
      <c r="A2" s="83" t="s">
        <v>66</v>
      </c>
      <c r="B2" s="84"/>
      <c r="E2" s="1" t="s">
        <v>2</v>
      </c>
      <c r="F2" s="3"/>
    </row>
    <row r="3" spans="1:8" s="1" customFormat="1" ht="18.75" x14ac:dyDescent="0.2">
      <c r="A3" s="2"/>
      <c r="B3" s="85" t="s">
        <v>65</v>
      </c>
      <c r="E3" s="1" t="s">
        <v>3</v>
      </c>
      <c r="F3" s="4"/>
      <c r="G3" s="5"/>
    </row>
    <row r="4" spans="1:8" s="1" customFormat="1" x14ac:dyDescent="0.2">
      <c r="F4" s="6"/>
      <c r="G4" s="7"/>
    </row>
    <row r="5" spans="1:8" x14ac:dyDescent="0.25">
      <c r="F5" s="9"/>
      <c r="G5" s="10"/>
      <c r="H5" s="11"/>
    </row>
    <row r="6" spans="1:8" ht="15.75" thickBot="1" x14ac:dyDescent="0.3">
      <c r="F6" s="12"/>
      <c r="G6" s="13"/>
    </row>
    <row r="7" spans="1:8" ht="19.5" thickBot="1" x14ac:dyDescent="0.35">
      <c r="A7" s="14" t="s">
        <v>62</v>
      </c>
      <c r="B7" s="1"/>
      <c r="C7" s="1"/>
      <c r="D7" s="1"/>
      <c r="E7" s="1"/>
      <c r="F7" s="1"/>
      <c r="G7" s="1"/>
    </row>
    <row r="8" spans="1:8" x14ac:dyDescent="0.25">
      <c r="A8" s="130" t="s">
        <v>68</v>
      </c>
      <c r="B8" s="131"/>
      <c r="C8" s="131"/>
      <c r="D8" s="131"/>
      <c r="E8" s="131"/>
      <c r="F8" s="131"/>
      <c r="G8" s="132"/>
    </row>
    <row r="9" spans="1:8" x14ac:dyDescent="0.25">
      <c r="A9" s="17" t="s">
        <v>54</v>
      </c>
      <c r="B9" s="76" t="s">
        <v>41</v>
      </c>
      <c r="C9" s="79" t="s">
        <v>48</v>
      </c>
      <c r="D9" s="18"/>
      <c r="E9" s="65" t="s">
        <v>22</v>
      </c>
      <c r="F9" s="18"/>
      <c r="G9" s="66" t="s">
        <v>23</v>
      </c>
    </row>
    <row r="10" spans="1:8" x14ac:dyDescent="0.25">
      <c r="A10" s="81" t="s">
        <v>56</v>
      </c>
      <c r="B10" s="117" t="s">
        <v>81</v>
      </c>
      <c r="C10" s="21"/>
      <c r="D10" s="22"/>
      <c r="E10" s="87"/>
      <c r="F10" s="20"/>
      <c r="G10" s="23">
        <f t="shared" ref="G10:G20" si="0">C10*E10</f>
        <v>0</v>
      </c>
    </row>
    <row r="11" spans="1:8" x14ac:dyDescent="0.25">
      <c r="A11" s="63" t="s">
        <v>5</v>
      </c>
      <c r="B11" s="117" t="s">
        <v>81</v>
      </c>
      <c r="C11" s="25"/>
      <c r="D11" s="26"/>
      <c r="E11" s="88"/>
      <c r="F11" s="27"/>
      <c r="G11" s="28">
        <f t="shared" si="0"/>
        <v>0</v>
      </c>
    </row>
    <row r="12" spans="1:8" x14ac:dyDescent="0.25">
      <c r="A12" s="63" t="s">
        <v>6</v>
      </c>
      <c r="B12" s="117" t="s">
        <v>81</v>
      </c>
      <c r="C12" s="25"/>
      <c r="D12" s="26"/>
      <c r="E12" s="88"/>
      <c r="F12" s="27"/>
      <c r="G12" s="28">
        <f t="shared" si="0"/>
        <v>0</v>
      </c>
    </row>
    <row r="13" spans="1:8" x14ac:dyDescent="0.25">
      <c r="A13" s="63" t="s">
        <v>7</v>
      </c>
      <c r="B13" s="117" t="s">
        <v>81</v>
      </c>
      <c r="C13" s="25"/>
      <c r="D13" s="26"/>
      <c r="E13" s="88"/>
      <c r="F13" s="27"/>
      <c r="G13" s="28">
        <f t="shared" si="0"/>
        <v>0</v>
      </c>
    </row>
    <row r="14" spans="1:8" x14ac:dyDescent="0.25">
      <c r="A14" s="63" t="s">
        <v>8</v>
      </c>
      <c r="B14" s="117" t="s">
        <v>81</v>
      </c>
      <c r="C14" s="25"/>
      <c r="D14" s="26"/>
      <c r="E14" s="88"/>
      <c r="F14" s="27"/>
      <c r="G14" s="28">
        <f t="shared" si="0"/>
        <v>0</v>
      </c>
    </row>
    <row r="15" spans="1:8" x14ac:dyDescent="0.25">
      <c r="A15" s="63" t="s">
        <v>9</v>
      </c>
      <c r="B15" s="117" t="s">
        <v>81</v>
      </c>
      <c r="C15" s="25"/>
      <c r="D15" s="26"/>
      <c r="E15" s="88"/>
      <c r="F15" s="27"/>
      <c r="G15" s="28">
        <f t="shared" si="0"/>
        <v>0</v>
      </c>
    </row>
    <row r="16" spans="1:8" x14ac:dyDescent="0.25">
      <c r="A16" s="63" t="s">
        <v>10</v>
      </c>
      <c r="B16" s="117" t="s">
        <v>81</v>
      </c>
      <c r="C16" s="25"/>
      <c r="D16" s="26"/>
      <c r="E16" s="88"/>
      <c r="F16" s="27"/>
      <c r="G16" s="28">
        <f t="shared" si="0"/>
        <v>0</v>
      </c>
    </row>
    <row r="17" spans="1:7" x14ac:dyDescent="0.25">
      <c r="A17" s="63" t="s">
        <v>11</v>
      </c>
      <c r="B17" s="117" t="s">
        <v>81</v>
      </c>
      <c r="C17" s="25"/>
      <c r="D17" s="26"/>
      <c r="E17" s="88"/>
      <c r="F17" s="27"/>
      <c r="G17" s="28">
        <f t="shared" si="0"/>
        <v>0</v>
      </c>
    </row>
    <row r="18" spans="1:7" x14ac:dyDescent="0.25">
      <c r="A18" s="63" t="s">
        <v>12</v>
      </c>
      <c r="B18" s="117" t="s">
        <v>81</v>
      </c>
      <c r="C18" s="25"/>
      <c r="D18" s="26"/>
      <c r="E18" s="88"/>
      <c r="F18" s="27"/>
      <c r="G18" s="28">
        <f t="shared" si="0"/>
        <v>0</v>
      </c>
    </row>
    <row r="19" spans="1:7" x14ac:dyDescent="0.25">
      <c r="A19" s="63" t="s">
        <v>13</v>
      </c>
      <c r="B19" s="117" t="s">
        <v>81</v>
      </c>
      <c r="C19" s="25"/>
      <c r="D19" s="26"/>
      <c r="E19" s="88"/>
      <c r="F19" s="27"/>
      <c r="G19" s="28">
        <f>C19*E19</f>
        <v>0</v>
      </c>
    </row>
    <row r="20" spans="1:7" x14ac:dyDescent="0.25">
      <c r="A20" s="64" t="s">
        <v>14</v>
      </c>
      <c r="B20" s="117" t="s">
        <v>81</v>
      </c>
      <c r="C20" s="21"/>
      <c r="D20" s="29"/>
      <c r="E20" s="87"/>
      <c r="F20" s="30"/>
      <c r="G20" s="23">
        <f t="shared" si="0"/>
        <v>0</v>
      </c>
    </row>
    <row r="21" spans="1:7" ht="15.75" thickBot="1" x14ac:dyDescent="0.3">
      <c r="A21" s="31" t="s">
        <v>55</v>
      </c>
      <c r="B21" s="32"/>
      <c r="C21" s="59">
        <f>SUM(C10:C20)</f>
        <v>0</v>
      </c>
      <c r="D21" s="33"/>
      <c r="E21" s="33"/>
      <c r="F21" s="33"/>
      <c r="G21" s="58">
        <f>SUM(G10:G20)</f>
        <v>0</v>
      </c>
    </row>
    <row r="23" spans="1:7" ht="19.5" thickBot="1" x14ac:dyDescent="0.35">
      <c r="A23" s="14" t="s">
        <v>26</v>
      </c>
    </row>
    <row r="24" spans="1:7" x14ac:dyDescent="0.25">
      <c r="A24" s="47" t="s">
        <v>15</v>
      </c>
      <c r="B24" s="118" t="s">
        <v>81</v>
      </c>
      <c r="C24" s="80" t="s">
        <v>48</v>
      </c>
      <c r="D24" s="80" t="s">
        <v>58</v>
      </c>
      <c r="E24" s="67" t="s">
        <v>22</v>
      </c>
      <c r="F24" s="80" t="s">
        <v>59</v>
      </c>
      <c r="G24" s="68" t="s">
        <v>23</v>
      </c>
    </row>
    <row r="25" spans="1:7" x14ac:dyDescent="0.25">
      <c r="A25" s="63" t="s">
        <v>16</v>
      </c>
      <c r="B25" s="117" t="s">
        <v>81</v>
      </c>
      <c r="C25" s="27"/>
      <c r="D25" s="89"/>
      <c r="E25" s="89"/>
      <c r="F25" s="30">
        <f>C25*D25</f>
        <v>0</v>
      </c>
      <c r="G25" s="56">
        <f>C25*E25</f>
        <v>0</v>
      </c>
    </row>
    <row r="26" spans="1:7" x14ac:dyDescent="0.25">
      <c r="A26" s="75" t="s">
        <v>40</v>
      </c>
      <c r="B26" s="117" t="s">
        <v>81</v>
      </c>
      <c r="C26" s="27"/>
      <c r="D26" s="89"/>
      <c r="E26" s="89"/>
      <c r="F26" s="30">
        <f t="shared" ref="F26:F31" si="1">C26*D26</f>
        <v>0</v>
      </c>
      <c r="G26" s="56">
        <f t="shared" ref="G26:G31" si="2">C26*E26</f>
        <v>0</v>
      </c>
    </row>
    <row r="27" spans="1:7" x14ac:dyDescent="0.25">
      <c r="A27" s="75" t="s">
        <v>39</v>
      </c>
      <c r="B27" s="117" t="s">
        <v>81</v>
      </c>
      <c r="C27" s="27"/>
      <c r="D27" s="89"/>
      <c r="E27" s="89"/>
      <c r="F27" s="30">
        <f t="shared" si="1"/>
        <v>0</v>
      </c>
      <c r="G27" s="56">
        <f t="shared" si="2"/>
        <v>0</v>
      </c>
    </row>
    <row r="28" spans="1:7" x14ac:dyDescent="0.25">
      <c r="A28" s="63" t="s">
        <v>19</v>
      </c>
      <c r="B28" s="117" t="s">
        <v>81</v>
      </c>
      <c r="C28" s="27"/>
      <c r="D28" s="89"/>
      <c r="E28" s="89"/>
      <c r="F28" s="30">
        <f t="shared" si="1"/>
        <v>0</v>
      </c>
      <c r="G28" s="56">
        <f>C28*E28</f>
        <v>0</v>
      </c>
    </row>
    <row r="29" spans="1:7" x14ac:dyDescent="0.25">
      <c r="A29" s="63" t="s">
        <v>17</v>
      </c>
      <c r="B29" s="117" t="s">
        <v>81</v>
      </c>
      <c r="C29" s="27"/>
      <c r="D29" s="89"/>
      <c r="E29" s="89"/>
      <c r="F29" s="30">
        <f t="shared" si="1"/>
        <v>0</v>
      </c>
      <c r="G29" s="56">
        <f t="shared" si="2"/>
        <v>0</v>
      </c>
    </row>
    <row r="30" spans="1:7" x14ac:dyDescent="0.25">
      <c r="A30" s="63" t="s">
        <v>18</v>
      </c>
      <c r="B30" s="117" t="s">
        <v>81</v>
      </c>
      <c r="C30" s="27"/>
      <c r="D30" s="89"/>
      <c r="E30" s="89"/>
      <c r="F30" s="30">
        <f t="shared" si="1"/>
        <v>0</v>
      </c>
      <c r="G30" s="56">
        <f t="shared" si="2"/>
        <v>0</v>
      </c>
    </row>
    <row r="31" spans="1:7" x14ac:dyDescent="0.25">
      <c r="A31" s="63" t="s">
        <v>20</v>
      </c>
      <c r="B31" s="70" t="s">
        <v>35</v>
      </c>
      <c r="C31" s="27"/>
      <c r="D31" s="89"/>
      <c r="E31" s="89"/>
      <c r="F31" s="30">
        <f t="shared" si="1"/>
        <v>0</v>
      </c>
      <c r="G31" s="56">
        <f t="shared" si="2"/>
        <v>0</v>
      </c>
    </row>
    <row r="32" spans="1:7" x14ac:dyDescent="0.25">
      <c r="A32" s="17" t="s">
        <v>57</v>
      </c>
      <c r="B32" s="40"/>
      <c r="C32" s="41">
        <f>SUM(C25:C31)</f>
        <v>0</v>
      </c>
      <c r="D32" s="60"/>
      <c r="E32" s="60"/>
      <c r="F32" s="42">
        <f>SUM(F25:F31)</f>
        <v>0</v>
      </c>
      <c r="G32" s="57">
        <f>SUM(G25:G31)</f>
        <v>0</v>
      </c>
    </row>
    <row r="33" spans="1:7" x14ac:dyDescent="0.25">
      <c r="A33" s="49"/>
      <c r="B33" s="35"/>
      <c r="C33" s="35"/>
      <c r="D33" s="35"/>
      <c r="E33" s="35"/>
      <c r="F33" s="36"/>
      <c r="G33" s="50"/>
    </row>
    <row r="34" spans="1:7" x14ac:dyDescent="0.25">
      <c r="A34" s="77" t="s">
        <v>79</v>
      </c>
      <c r="B34" s="34"/>
      <c r="C34" s="34"/>
      <c r="D34" s="34"/>
      <c r="E34" s="34"/>
      <c r="F34" s="27">
        <f>F32/0.04</f>
        <v>0</v>
      </c>
      <c r="G34" s="55"/>
    </row>
    <row r="35" spans="1:7" x14ac:dyDescent="0.25">
      <c r="A35" s="49"/>
      <c r="B35" s="35"/>
      <c r="C35" s="35"/>
      <c r="D35" s="35"/>
      <c r="E35" s="35"/>
      <c r="F35" s="36"/>
      <c r="G35" s="50"/>
    </row>
    <row r="36" spans="1:7" x14ac:dyDescent="0.25">
      <c r="A36" s="75" t="s">
        <v>69</v>
      </c>
      <c r="B36" s="24"/>
      <c r="C36" s="90"/>
      <c r="D36" s="38">
        <v>0.04</v>
      </c>
      <c r="E36" s="38">
        <v>3.3000000000000002E-2</v>
      </c>
      <c r="F36" s="91">
        <f>C36*D36</f>
        <v>0</v>
      </c>
      <c r="G36" s="92">
        <f>C36*0.033</f>
        <v>0</v>
      </c>
    </row>
    <row r="37" spans="1:7" ht="10.5" customHeight="1" x14ac:dyDescent="0.25">
      <c r="A37" s="49"/>
      <c r="B37" s="35"/>
      <c r="C37" s="35"/>
      <c r="D37" s="35"/>
      <c r="E37" s="35"/>
      <c r="F37" s="36"/>
      <c r="G37" s="50"/>
    </row>
    <row r="38" spans="1:7" ht="15.75" thickBot="1" x14ac:dyDescent="0.3">
      <c r="A38" s="82" t="s">
        <v>70</v>
      </c>
      <c r="B38" s="54"/>
      <c r="C38" s="54"/>
      <c r="D38" s="54"/>
      <c r="E38" s="54"/>
      <c r="F38" s="54"/>
      <c r="G38" s="61">
        <f>G36-G32</f>
        <v>0</v>
      </c>
    </row>
    <row r="39" spans="1:7" x14ac:dyDescent="0.25">
      <c r="A39" s="15"/>
      <c r="B39" s="15"/>
      <c r="C39" s="15"/>
      <c r="D39" s="15"/>
      <c r="E39" s="15"/>
      <c r="F39" s="15"/>
      <c r="G39" s="15"/>
    </row>
    <row r="40" spans="1:7" ht="19.5" thickBot="1" x14ac:dyDescent="0.35">
      <c r="A40" s="14" t="s">
        <v>27</v>
      </c>
      <c r="B40" s="15"/>
      <c r="C40" s="15"/>
      <c r="D40" s="15"/>
      <c r="E40" s="15"/>
      <c r="F40" s="15"/>
      <c r="G40" s="15"/>
    </row>
    <row r="41" spans="1:7" x14ac:dyDescent="0.25">
      <c r="A41" s="47" t="s">
        <v>15</v>
      </c>
      <c r="B41" s="74" t="s">
        <v>41</v>
      </c>
      <c r="C41" s="67" t="s">
        <v>24</v>
      </c>
      <c r="D41" s="48"/>
      <c r="E41" s="67" t="s">
        <v>22</v>
      </c>
      <c r="F41" s="48"/>
      <c r="G41" s="68" t="s">
        <v>23</v>
      </c>
    </row>
    <row r="42" spans="1:7" x14ac:dyDescent="0.25">
      <c r="A42" s="93" t="s">
        <v>71</v>
      </c>
      <c r="B42" s="117" t="s">
        <v>81</v>
      </c>
      <c r="C42" s="37"/>
      <c r="D42" s="37"/>
      <c r="E42" s="37"/>
      <c r="F42" s="37"/>
      <c r="G42" s="92">
        <f>G21-G38</f>
        <v>0</v>
      </c>
    </row>
    <row r="43" spans="1:7" x14ac:dyDescent="0.25">
      <c r="A43" s="116" t="s">
        <v>80</v>
      </c>
      <c r="B43" s="103"/>
      <c r="C43" s="100"/>
      <c r="D43" s="100"/>
      <c r="E43" s="100"/>
      <c r="F43" s="100"/>
      <c r="G43" s="104">
        <f>G42*1.15</f>
        <v>0</v>
      </c>
    </row>
    <row r="44" spans="1:7" ht="10.5" customHeight="1" x14ac:dyDescent="0.25">
      <c r="A44" s="49"/>
      <c r="B44" s="35"/>
      <c r="C44" s="35"/>
      <c r="D44" s="35"/>
      <c r="E44" s="35"/>
      <c r="F44" s="36"/>
      <c r="G44" s="50"/>
    </row>
    <row r="45" spans="1:7" x14ac:dyDescent="0.25">
      <c r="A45" s="51" t="s">
        <v>64</v>
      </c>
      <c r="B45" s="24"/>
      <c r="C45" s="73" t="s">
        <v>38</v>
      </c>
      <c r="D45" s="37"/>
      <c r="E45" s="38"/>
      <c r="F45" s="27"/>
      <c r="G45" s="28"/>
    </row>
    <row r="46" spans="1:7" x14ac:dyDescent="0.25">
      <c r="A46" s="71" t="s">
        <v>42</v>
      </c>
      <c r="B46" s="117" t="s">
        <v>81</v>
      </c>
      <c r="C46" s="90"/>
      <c r="D46" s="37"/>
      <c r="E46" s="89"/>
      <c r="F46" s="27"/>
      <c r="G46" s="28">
        <f>C46*E46</f>
        <v>0</v>
      </c>
    </row>
    <row r="47" spans="1:7" x14ac:dyDescent="0.25">
      <c r="A47" s="71" t="s">
        <v>43</v>
      </c>
      <c r="B47" s="117" t="s">
        <v>81</v>
      </c>
      <c r="C47" s="90"/>
      <c r="D47" s="37"/>
      <c r="E47" s="89"/>
      <c r="F47" s="27"/>
      <c r="G47" s="28">
        <f>C47*E47</f>
        <v>0</v>
      </c>
    </row>
    <row r="48" spans="1:7" x14ac:dyDescent="0.25">
      <c r="A48" s="71" t="s">
        <v>44</v>
      </c>
      <c r="B48" s="117" t="s">
        <v>81</v>
      </c>
      <c r="C48" s="90"/>
      <c r="D48" s="37"/>
      <c r="E48" s="89"/>
      <c r="F48" s="27"/>
      <c r="G48" s="28">
        <f>C48*E48</f>
        <v>0</v>
      </c>
    </row>
    <row r="49" spans="1:7" x14ac:dyDescent="0.25">
      <c r="A49" s="71" t="s">
        <v>45</v>
      </c>
      <c r="B49" s="117" t="s">
        <v>81</v>
      </c>
      <c r="C49" s="90"/>
      <c r="D49" s="37"/>
      <c r="E49" s="89"/>
      <c r="F49" s="27"/>
      <c r="G49" s="28">
        <f>C49*E49</f>
        <v>0</v>
      </c>
    </row>
    <row r="50" spans="1:7" x14ac:dyDescent="0.25">
      <c r="A50" s="17" t="s">
        <v>63</v>
      </c>
      <c r="B50" s="43"/>
      <c r="C50" s="94">
        <f>SUM(C46:C49)</f>
        <v>0</v>
      </c>
      <c r="D50" s="43"/>
      <c r="E50" s="60"/>
      <c r="F50" s="41"/>
      <c r="G50" s="52">
        <f>SUM(G46:G49)</f>
        <v>0</v>
      </c>
    </row>
    <row r="51" spans="1:7" x14ac:dyDescent="0.25">
      <c r="A51" s="49"/>
      <c r="B51" s="35"/>
      <c r="C51" s="35"/>
      <c r="D51" s="35"/>
      <c r="E51" s="35"/>
      <c r="F51" s="36"/>
      <c r="G51" s="50"/>
    </row>
    <row r="52" spans="1:7" x14ac:dyDescent="0.25">
      <c r="A52" s="77" t="s">
        <v>83</v>
      </c>
      <c r="B52" s="24"/>
      <c r="C52" s="73" t="s">
        <v>38</v>
      </c>
      <c r="D52" s="37"/>
      <c r="E52" s="38"/>
      <c r="F52" s="27"/>
      <c r="G52" s="28"/>
    </row>
    <row r="53" spans="1:7" x14ac:dyDescent="0.25">
      <c r="A53" s="19" t="s">
        <v>0</v>
      </c>
      <c r="B53" s="117" t="s">
        <v>81</v>
      </c>
      <c r="C53" s="90"/>
      <c r="D53" s="37"/>
      <c r="E53" s="89"/>
      <c r="F53" s="27"/>
      <c r="G53" s="28">
        <f>C53*E53</f>
        <v>0</v>
      </c>
    </row>
    <row r="54" spans="1:7" x14ac:dyDescent="0.25">
      <c r="A54" s="19" t="s">
        <v>1</v>
      </c>
      <c r="B54" s="117" t="s">
        <v>81</v>
      </c>
      <c r="C54" s="90"/>
      <c r="D54" s="37"/>
      <c r="E54" s="89"/>
      <c r="F54" s="27"/>
      <c r="G54" s="28">
        <f t="shared" ref="G54:G55" si="3">C54*E54</f>
        <v>0</v>
      </c>
    </row>
    <row r="55" spans="1:7" x14ac:dyDescent="0.25">
      <c r="A55" s="19" t="s">
        <v>1</v>
      </c>
      <c r="B55" s="117" t="s">
        <v>81</v>
      </c>
      <c r="C55" s="90"/>
      <c r="D55" s="37"/>
      <c r="E55" s="89"/>
      <c r="F55" s="27"/>
      <c r="G55" s="28">
        <f t="shared" si="3"/>
        <v>0</v>
      </c>
    </row>
    <row r="56" spans="1:7" x14ac:dyDescent="0.25">
      <c r="A56" s="78" t="s">
        <v>82</v>
      </c>
      <c r="B56" s="40"/>
      <c r="C56" s="95">
        <f>SUM(C53:C55)</f>
        <v>0</v>
      </c>
      <c r="D56" s="40"/>
      <c r="E56" s="40"/>
      <c r="F56" s="42"/>
      <c r="G56" s="52">
        <f>SUM(G53:G55)</f>
        <v>0</v>
      </c>
    </row>
    <row r="57" spans="1:7" x14ac:dyDescent="0.25">
      <c r="A57" s="49"/>
      <c r="B57" s="35"/>
      <c r="C57" s="35"/>
      <c r="D57" s="35"/>
      <c r="E57" s="35"/>
      <c r="F57" s="36"/>
      <c r="G57" s="50"/>
    </row>
    <row r="58" spans="1:7" x14ac:dyDescent="0.25">
      <c r="A58" s="51" t="s">
        <v>21</v>
      </c>
      <c r="B58" s="24"/>
      <c r="C58" s="96" t="s">
        <v>75</v>
      </c>
      <c r="D58" s="37"/>
      <c r="E58" s="38"/>
      <c r="F58" s="27"/>
      <c r="G58" s="28"/>
    </row>
    <row r="59" spans="1:7" x14ac:dyDescent="0.25">
      <c r="A59" s="97" t="s">
        <v>72</v>
      </c>
      <c r="B59" s="98" t="s">
        <v>25</v>
      </c>
      <c r="C59" s="99"/>
      <c r="D59" s="100"/>
      <c r="E59" s="101">
        <v>3.3000000000000002E-2</v>
      </c>
      <c r="F59" s="100"/>
      <c r="G59" s="102">
        <f>C59*E59</f>
        <v>0</v>
      </c>
    </row>
    <row r="60" spans="1:7" x14ac:dyDescent="0.25">
      <c r="A60" s="97" t="s">
        <v>73</v>
      </c>
      <c r="B60" s="98" t="s">
        <v>25</v>
      </c>
      <c r="C60" s="99"/>
      <c r="D60" s="100"/>
      <c r="E60" s="101">
        <v>0.02</v>
      </c>
      <c r="F60" s="100"/>
      <c r="G60" s="102">
        <f>C60*E60</f>
        <v>0</v>
      </c>
    </row>
    <row r="61" spans="1:7" x14ac:dyDescent="0.25">
      <c r="A61" s="97" t="s">
        <v>74</v>
      </c>
      <c r="B61" s="98" t="s">
        <v>25</v>
      </c>
      <c r="C61" s="99"/>
      <c r="D61" s="100"/>
      <c r="E61" s="101">
        <v>3.2500000000000001E-2</v>
      </c>
      <c r="F61" s="100"/>
      <c r="G61" s="102">
        <f>C61*E61</f>
        <v>0</v>
      </c>
    </row>
    <row r="62" spans="1:7" x14ac:dyDescent="0.25">
      <c r="A62" s="17" t="s">
        <v>76</v>
      </c>
      <c r="B62" s="40"/>
      <c r="C62" s="95">
        <f>SUM(C59:C61)</f>
        <v>0</v>
      </c>
      <c r="D62" s="44"/>
      <c r="E62" s="45"/>
      <c r="F62" s="42"/>
      <c r="G62" s="52">
        <f>SUM(G59:G61)</f>
        <v>0</v>
      </c>
    </row>
    <row r="63" spans="1:7" x14ac:dyDescent="0.25">
      <c r="A63" s="49"/>
      <c r="B63" s="35"/>
      <c r="C63" s="35"/>
      <c r="D63" s="35"/>
      <c r="E63" s="35"/>
      <c r="F63" s="36"/>
      <c r="G63" s="50"/>
    </row>
    <row r="64" spans="1:7" x14ac:dyDescent="0.25">
      <c r="A64" s="51" t="s">
        <v>32</v>
      </c>
      <c r="B64" s="24"/>
      <c r="C64" s="72" t="s">
        <v>37</v>
      </c>
      <c r="D64" s="37"/>
      <c r="E64" s="37"/>
      <c r="F64" s="27"/>
      <c r="G64" s="28"/>
    </row>
    <row r="65" spans="1:7" x14ac:dyDescent="0.25">
      <c r="A65" s="63" t="s">
        <v>7</v>
      </c>
      <c r="B65" s="69" t="s">
        <v>25</v>
      </c>
      <c r="C65" s="90"/>
      <c r="D65" s="37"/>
      <c r="E65" s="105"/>
      <c r="F65" s="27"/>
      <c r="G65" s="28">
        <f>C65*E65</f>
        <v>0</v>
      </c>
    </row>
    <row r="66" spans="1:7" x14ac:dyDescent="0.25">
      <c r="A66" s="63" t="s">
        <v>6</v>
      </c>
      <c r="B66" s="69" t="s">
        <v>25</v>
      </c>
      <c r="C66" s="90"/>
      <c r="D66" s="37"/>
      <c r="E66" s="89"/>
      <c r="F66" s="27"/>
      <c r="G66" s="28">
        <f t="shared" ref="G66:G72" si="4">C66*E66</f>
        <v>0</v>
      </c>
    </row>
    <row r="67" spans="1:7" x14ac:dyDescent="0.25">
      <c r="A67" s="63" t="s">
        <v>12</v>
      </c>
      <c r="B67" s="69" t="s">
        <v>25</v>
      </c>
      <c r="C67" s="90"/>
      <c r="D67" s="37"/>
      <c r="E67" s="89"/>
      <c r="F67" s="27"/>
      <c r="G67" s="28">
        <f t="shared" si="4"/>
        <v>0</v>
      </c>
    </row>
    <row r="68" spans="1:7" x14ac:dyDescent="0.25">
      <c r="A68" s="63" t="s">
        <v>11</v>
      </c>
      <c r="B68" s="69" t="s">
        <v>25</v>
      </c>
      <c r="C68" s="90"/>
      <c r="D68" s="37"/>
      <c r="E68" s="89"/>
      <c r="F68" s="27"/>
      <c r="G68" s="28">
        <f t="shared" si="4"/>
        <v>0</v>
      </c>
    </row>
    <row r="69" spans="1:7" x14ac:dyDescent="0.25">
      <c r="A69" s="63" t="s">
        <v>9</v>
      </c>
      <c r="B69" s="69" t="s">
        <v>25</v>
      </c>
      <c r="C69" s="90"/>
      <c r="D69" s="37"/>
      <c r="E69" s="89"/>
      <c r="F69" s="27"/>
      <c r="G69" s="28">
        <f t="shared" si="4"/>
        <v>0</v>
      </c>
    </row>
    <row r="70" spans="1:7" x14ac:dyDescent="0.25">
      <c r="A70" s="63" t="s">
        <v>8</v>
      </c>
      <c r="B70" s="69" t="s">
        <v>25</v>
      </c>
      <c r="C70" s="90"/>
      <c r="D70" s="37"/>
      <c r="E70" s="89"/>
      <c r="F70" s="27"/>
      <c r="G70" s="28">
        <f t="shared" si="4"/>
        <v>0</v>
      </c>
    </row>
    <row r="71" spans="1:7" x14ac:dyDescent="0.25">
      <c r="A71" s="64" t="s">
        <v>14</v>
      </c>
      <c r="B71" s="69" t="s">
        <v>25</v>
      </c>
      <c r="C71" s="90"/>
      <c r="D71" s="37"/>
      <c r="E71" s="89"/>
      <c r="F71" s="27"/>
      <c r="G71" s="28">
        <f t="shared" si="4"/>
        <v>0</v>
      </c>
    </row>
    <row r="72" spans="1:7" x14ac:dyDescent="0.25">
      <c r="A72" s="63" t="s">
        <v>13</v>
      </c>
      <c r="B72" s="69" t="s">
        <v>25</v>
      </c>
      <c r="C72" s="90"/>
      <c r="D72" s="37"/>
      <c r="E72" s="89"/>
      <c r="F72" s="27"/>
      <c r="G72" s="28">
        <f t="shared" si="4"/>
        <v>0</v>
      </c>
    </row>
    <row r="73" spans="1:7" x14ac:dyDescent="0.25">
      <c r="A73" s="63" t="s">
        <v>5</v>
      </c>
      <c r="B73" s="69" t="s">
        <v>25</v>
      </c>
      <c r="C73" s="90"/>
      <c r="D73" s="37"/>
      <c r="E73" s="89"/>
      <c r="F73" s="27"/>
      <c r="G73" s="28">
        <f>C73*E73</f>
        <v>0</v>
      </c>
    </row>
    <row r="74" spans="1:7" x14ac:dyDescent="0.25">
      <c r="A74" s="17" t="s">
        <v>33</v>
      </c>
      <c r="B74" s="40"/>
      <c r="C74" s="95">
        <f>SUM(C65:C73)</f>
        <v>0</v>
      </c>
      <c r="D74" s="44"/>
      <c r="E74" s="45"/>
      <c r="F74" s="42"/>
      <c r="G74" s="52">
        <f>SUM(G65:G73)</f>
        <v>0</v>
      </c>
    </row>
    <row r="75" spans="1:7" x14ac:dyDescent="0.25">
      <c r="A75" s="106" t="s">
        <v>77</v>
      </c>
      <c r="B75" s="107"/>
      <c r="C75" s="108"/>
      <c r="D75" s="109"/>
      <c r="E75" s="110"/>
      <c r="F75" s="111"/>
      <c r="G75" s="112">
        <f>G74*1.15</f>
        <v>0</v>
      </c>
    </row>
    <row r="76" spans="1:7" x14ac:dyDescent="0.25">
      <c r="A76" s="49"/>
      <c r="B76" s="35"/>
      <c r="C76" s="35"/>
      <c r="D76" s="35"/>
      <c r="E76" s="35"/>
      <c r="F76" s="36"/>
      <c r="G76" s="50"/>
    </row>
    <row r="77" spans="1:7" x14ac:dyDescent="0.25">
      <c r="A77" s="51" t="s">
        <v>34</v>
      </c>
      <c r="B77" s="24"/>
      <c r="C77" s="39"/>
      <c r="D77" s="37"/>
      <c r="E77" s="38"/>
      <c r="F77" s="27"/>
      <c r="G77" s="28"/>
    </row>
    <row r="78" spans="1:7" x14ac:dyDescent="0.25">
      <c r="A78" s="71" t="s">
        <v>37</v>
      </c>
      <c r="B78" s="24"/>
      <c r="C78" s="72" t="s">
        <v>37</v>
      </c>
      <c r="D78" s="37"/>
      <c r="E78" s="38"/>
      <c r="F78" s="27"/>
      <c r="G78" s="28"/>
    </row>
    <row r="79" spans="1:7" x14ac:dyDescent="0.25">
      <c r="A79" s="81" t="s">
        <v>50</v>
      </c>
      <c r="B79" s="69" t="s">
        <v>25</v>
      </c>
      <c r="C79" s="90"/>
      <c r="D79" s="37"/>
      <c r="E79" s="37"/>
      <c r="F79" s="27"/>
      <c r="G79" s="28">
        <f>C79*E79</f>
        <v>0</v>
      </c>
    </row>
    <row r="80" spans="1:7" x14ac:dyDescent="0.25">
      <c r="A80" s="81" t="s">
        <v>51</v>
      </c>
      <c r="B80" s="69" t="s">
        <v>25</v>
      </c>
      <c r="C80" s="90"/>
      <c r="D80" s="37"/>
      <c r="E80" s="37"/>
      <c r="F80" s="27"/>
      <c r="G80" s="28">
        <f t="shared" ref="G80:G81" si="5">C80*E80</f>
        <v>0</v>
      </c>
    </row>
    <row r="81" spans="1:7" x14ac:dyDescent="0.25">
      <c r="A81" s="81" t="s">
        <v>52</v>
      </c>
      <c r="B81" s="69" t="s">
        <v>25</v>
      </c>
      <c r="C81" s="90"/>
      <c r="D81" s="37"/>
      <c r="E81" s="37"/>
      <c r="F81" s="27"/>
      <c r="G81" s="28">
        <f t="shared" si="5"/>
        <v>0</v>
      </c>
    </row>
    <row r="82" spans="1:7" x14ac:dyDescent="0.25">
      <c r="A82" s="17" t="s">
        <v>60</v>
      </c>
      <c r="B82" s="40"/>
      <c r="C82" s="95">
        <f>SUM(C79:C81)</f>
        <v>0</v>
      </c>
      <c r="D82" s="44"/>
      <c r="E82" s="45"/>
      <c r="F82" s="42"/>
      <c r="G82" s="52">
        <f>SUM(G79:G81)</f>
        <v>0</v>
      </c>
    </row>
    <row r="83" spans="1:7" x14ac:dyDescent="0.25">
      <c r="A83" s="19"/>
      <c r="B83" s="24"/>
      <c r="C83" s="24"/>
      <c r="D83" s="37"/>
      <c r="E83" s="38"/>
      <c r="F83" s="27"/>
      <c r="G83" s="28"/>
    </row>
    <row r="84" spans="1:7" x14ac:dyDescent="0.25">
      <c r="A84" s="71" t="s">
        <v>38</v>
      </c>
      <c r="B84" s="24"/>
      <c r="C84" s="73" t="s">
        <v>38</v>
      </c>
      <c r="D84" s="37"/>
      <c r="E84" s="62"/>
      <c r="F84" s="27"/>
      <c r="G84" s="28"/>
    </row>
    <row r="85" spans="1:7" x14ac:dyDescent="0.25">
      <c r="A85" s="81" t="s">
        <v>50</v>
      </c>
      <c r="B85" s="117" t="s">
        <v>81</v>
      </c>
      <c r="C85" s="90"/>
      <c r="D85" s="37"/>
      <c r="E85" s="37"/>
      <c r="F85" s="27"/>
      <c r="G85" s="28">
        <f>C85*E85</f>
        <v>0</v>
      </c>
    </row>
    <row r="86" spans="1:7" x14ac:dyDescent="0.25">
      <c r="A86" s="81" t="s">
        <v>51</v>
      </c>
      <c r="B86" s="117" t="s">
        <v>81</v>
      </c>
      <c r="C86" s="90"/>
      <c r="D86" s="24"/>
      <c r="E86" s="37"/>
      <c r="F86" s="27"/>
      <c r="G86" s="28">
        <f>C86*E86</f>
        <v>0</v>
      </c>
    </row>
    <row r="87" spans="1:7" x14ac:dyDescent="0.25">
      <c r="A87" s="81" t="s">
        <v>52</v>
      </c>
      <c r="B87" s="117" t="s">
        <v>81</v>
      </c>
      <c r="C87" s="90"/>
      <c r="D87" s="24"/>
      <c r="E87" s="37"/>
      <c r="F87" s="27"/>
      <c r="G87" s="28">
        <f t="shared" ref="G87" si="6">C87*E87</f>
        <v>0</v>
      </c>
    </row>
    <row r="88" spans="1:7" x14ac:dyDescent="0.25">
      <c r="A88" s="17" t="s">
        <v>49</v>
      </c>
      <c r="B88" s="40"/>
      <c r="C88" s="95">
        <f>SUM(C85:C87)</f>
        <v>0</v>
      </c>
      <c r="D88" s="40"/>
      <c r="E88" s="44"/>
      <c r="F88" s="42"/>
      <c r="G88" s="52">
        <f>SUM(G85:G87)</f>
        <v>0</v>
      </c>
    </row>
    <row r="89" spans="1:7" x14ac:dyDescent="0.25">
      <c r="A89" s="19"/>
      <c r="B89" s="24"/>
      <c r="C89" s="90"/>
      <c r="D89" s="37"/>
      <c r="E89" s="38"/>
      <c r="F89" s="27"/>
      <c r="G89" s="28"/>
    </row>
    <row r="90" spans="1:7" x14ac:dyDescent="0.25">
      <c r="A90" s="17" t="s">
        <v>36</v>
      </c>
      <c r="B90" s="40"/>
      <c r="C90" s="95">
        <f>C82-C88</f>
        <v>0</v>
      </c>
      <c r="D90" s="40"/>
      <c r="E90" s="44"/>
      <c r="F90" s="42"/>
      <c r="G90" s="52">
        <f>G82-G88</f>
        <v>0</v>
      </c>
    </row>
    <row r="91" spans="1:7" x14ac:dyDescent="0.25">
      <c r="A91" s="49"/>
      <c r="B91" s="35"/>
      <c r="C91" s="35"/>
      <c r="D91" s="35"/>
      <c r="E91" s="35"/>
      <c r="F91" s="36"/>
      <c r="G91" s="50"/>
    </row>
    <row r="92" spans="1:7" x14ac:dyDescent="0.25">
      <c r="A92" s="77" t="s">
        <v>46</v>
      </c>
      <c r="B92" s="24"/>
      <c r="C92" s="73" t="s">
        <v>38</v>
      </c>
      <c r="D92" s="24"/>
      <c r="E92" s="24"/>
      <c r="F92" s="27"/>
      <c r="G92" s="28"/>
    </row>
    <row r="93" spans="1:7" x14ac:dyDescent="0.25">
      <c r="A93" s="119" t="s">
        <v>4</v>
      </c>
      <c r="B93" s="117" t="s">
        <v>81</v>
      </c>
      <c r="C93" s="27"/>
      <c r="D93" s="24"/>
      <c r="E93" s="89"/>
      <c r="F93" s="27"/>
      <c r="G93" s="28">
        <f>C93*E93</f>
        <v>0</v>
      </c>
    </row>
    <row r="94" spans="1:7" x14ac:dyDescent="0.25">
      <c r="A94" s="119" t="s">
        <v>4</v>
      </c>
      <c r="B94" s="117" t="s">
        <v>81</v>
      </c>
      <c r="C94" s="27"/>
      <c r="D94" s="24"/>
      <c r="E94" s="89"/>
      <c r="F94" s="27"/>
      <c r="G94" s="28">
        <f>C94*E94</f>
        <v>0</v>
      </c>
    </row>
    <row r="95" spans="1:7" x14ac:dyDescent="0.25">
      <c r="A95" s="119" t="s">
        <v>4</v>
      </c>
      <c r="B95" s="117" t="s">
        <v>81</v>
      </c>
      <c r="C95" s="27"/>
      <c r="D95" s="24"/>
      <c r="E95" s="89"/>
      <c r="F95" s="27"/>
      <c r="G95" s="28">
        <f>C95*E95</f>
        <v>0</v>
      </c>
    </row>
    <row r="96" spans="1:7" x14ac:dyDescent="0.25">
      <c r="A96" s="19" t="s">
        <v>4</v>
      </c>
      <c r="B96" s="117" t="s">
        <v>81</v>
      </c>
      <c r="C96" s="27"/>
      <c r="D96" s="24"/>
      <c r="E96" s="89"/>
      <c r="F96" s="27"/>
      <c r="G96" s="28">
        <f t="shared" ref="G96" si="7">C96*E96</f>
        <v>0</v>
      </c>
    </row>
    <row r="97" spans="1:7" s="124" customFormat="1" x14ac:dyDescent="0.25">
      <c r="A97" s="51" t="s">
        <v>84</v>
      </c>
      <c r="B97" s="120"/>
      <c r="C97" s="121"/>
      <c r="D97" s="120"/>
      <c r="E97" s="122"/>
      <c r="F97" s="121"/>
      <c r="G97" s="123">
        <f>C97*E97</f>
        <v>0</v>
      </c>
    </row>
    <row r="98" spans="1:7" x14ac:dyDescent="0.25">
      <c r="A98" s="78" t="s">
        <v>47</v>
      </c>
      <c r="B98" s="40"/>
      <c r="C98" s="42">
        <f>SUM(C93:C96)</f>
        <v>0</v>
      </c>
      <c r="D98" s="40"/>
      <c r="E98" s="44"/>
      <c r="F98" s="42"/>
      <c r="G98" s="52">
        <f>G93+G94+G95+G96-G97</f>
        <v>0</v>
      </c>
    </row>
    <row r="99" spans="1:7" x14ac:dyDescent="0.25">
      <c r="A99" s="115" t="s">
        <v>78</v>
      </c>
      <c r="B99" s="107"/>
      <c r="C99" s="111"/>
      <c r="D99" s="107"/>
      <c r="E99" s="109"/>
      <c r="F99" s="111"/>
      <c r="G99" s="112">
        <f>G98*1.235</f>
        <v>0</v>
      </c>
    </row>
    <row r="100" spans="1:7" x14ac:dyDescent="0.25">
      <c r="A100" s="49"/>
      <c r="B100" s="35"/>
      <c r="C100" s="35"/>
      <c r="D100" s="35"/>
      <c r="E100" s="35"/>
      <c r="F100" s="36"/>
      <c r="G100" s="50"/>
    </row>
    <row r="101" spans="1:7" x14ac:dyDescent="0.25">
      <c r="A101" s="17" t="s">
        <v>53</v>
      </c>
      <c r="B101" s="40"/>
      <c r="C101" s="42"/>
      <c r="D101" s="40"/>
      <c r="E101" s="40"/>
      <c r="F101" s="42"/>
      <c r="G101" s="52">
        <f>SUM(G99,G90,G75,G62,G56,G50,G43)</f>
        <v>0</v>
      </c>
    </row>
    <row r="102" spans="1:7" x14ac:dyDescent="0.25">
      <c r="A102" s="49"/>
      <c r="B102" s="35"/>
      <c r="C102" s="35"/>
      <c r="D102" s="35"/>
      <c r="E102" s="35"/>
      <c r="F102" s="36"/>
      <c r="G102" s="50"/>
    </row>
    <row r="103" spans="1:7" ht="15.75" thickBot="1" x14ac:dyDescent="0.3">
      <c r="A103" s="114" t="s">
        <v>61</v>
      </c>
      <c r="B103" s="53"/>
      <c r="C103" s="53"/>
      <c r="D103" s="53"/>
      <c r="E103" s="53"/>
      <c r="F103" s="33"/>
      <c r="G103" s="113">
        <f>G101/0.033</f>
        <v>0</v>
      </c>
    </row>
    <row r="104" spans="1:7" x14ac:dyDescent="0.25">
      <c r="A104" s="126"/>
      <c r="B104" s="127"/>
      <c r="C104" s="127"/>
      <c r="D104" s="127"/>
      <c r="E104" s="127"/>
      <c r="F104" s="128"/>
      <c r="G104" s="129"/>
    </row>
    <row r="105" spans="1:7" x14ac:dyDescent="0.25">
      <c r="A105" s="125" t="s">
        <v>85</v>
      </c>
    </row>
    <row r="106" spans="1:7" x14ac:dyDescent="0.25">
      <c r="A106" s="46" t="s">
        <v>31</v>
      </c>
      <c r="B106" s="46"/>
      <c r="C106" s="46"/>
      <c r="D106" s="46"/>
      <c r="E106" s="46"/>
    </row>
    <row r="107" spans="1:7" x14ac:dyDescent="0.25">
      <c r="A107" s="46" t="s">
        <v>28</v>
      </c>
      <c r="B107" s="46" t="s">
        <v>29</v>
      </c>
      <c r="C107" s="46"/>
      <c r="D107" s="46" t="s">
        <v>30</v>
      </c>
      <c r="E107" s="46"/>
    </row>
    <row r="109" spans="1:7" ht="15.75" thickBot="1" x14ac:dyDescent="0.3">
      <c r="A109" s="16"/>
      <c r="B109" s="16"/>
      <c r="C109" s="16"/>
      <c r="D109" s="16"/>
      <c r="E109" s="16"/>
      <c r="F109" s="16"/>
      <c r="G109" s="16"/>
    </row>
  </sheetData>
  <mergeCells count="1">
    <mergeCell ref="A8:G8"/>
  </mergeCells>
  <pageMargins left="0.7" right="0.7" top="0.78740157499999996" bottom="0.78740157499999996" header="0.3" footer="0.3"/>
  <pageSetup paperSize="9" scale="73" orientation="landscape" r:id="rId1"/>
  <headerFooter>
    <oddFooter>&amp;C&amp;P / &amp;N</oddFooter>
  </headerFooter>
  <rowBreaks count="2" manualBreakCount="2">
    <brk id="39" max="16383" man="1"/>
    <brk id="7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d8c04b-9062-4259-8c3e-6e25e51adabd">
      <Terms xmlns="http://schemas.microsoft.com/office/infopath/2007/PartnerControls"/>
    </lcf76f155ced4ddcb4097134ff3c332f>
    <TaxCatchAll xmlns="1abdbb08-581c-4149-b7a2-5d9774038333" xsi:nil="true"/>
    <Aktuell_x003f_Ja_x002f_Nein xmlns="1ad8c04b-9062-4259-8c3e-6e25e51adabd" xsi:nil="true"/>
    <Bearbeiter xmlns="1ad8c04b-9062-4259-8c3e-6e25e51adabd">
      <UserInfo>
        <DisplayName/>
        <AccountId xsi:nil="true"/>
        <AccountType/>
      </UserInfo>
    </Bearbeiter>
    <Freigabedatum xmlns="1ad8c04b-9062-4259-8c3e-6e25e51adabd" xsi:nil="true"/>
    <DatumPr_x00fc_fung_x002f_K_x00fc_rzel xmlns="1ad8c04b-9062-4259-8c3e-6e25e51adabd" xsi:nil="true"/>
    <Begr_x00fc_ndung_x002f_Hinweis xmlns="1ad8c04b-9062-4259-8c3e-6e25e51adabd" xsi:nil="true"/>
    <Verteiler xmlns="1ad8c04b-9062-4259-8c3e-6e25e51adab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6A72BD83980468C28594B5E21713C" ma:contentTypeVersion="27" ma:contentTypeDescription="Ein neues Dokument erstellen." ma:contentTypeScope="" ma:versionID="bd5e182d2b5e0c9b3db4d2ef42ea3fea">
  <xsd:schema xmlns:xsd="http://www.w3.org/2001/XMLSchema" xmlns:xs="http://www.w3.org/2001/XMLSchema" xmlns:p="http://schemas.microsoft.com/office/2006/metadata/properties" xmlns:ns2="1abdbb08-581c-4149-b7a2-5d9774038333" xmlns:ns3="1ad8c04b-9062-4259-8c3e-6e25e51adabd" targetNamespace="http://schemas.microsoft.com/office/2006/metadata/properties" ma:root="true" ma:fieldsID="8dc13ff24bcbbecceb63eff23e47ce8e" ns2:_="" ns3:_="">
    <xsd:import namespace="1abdbb08-581c-4149-b7a2-5d9774038333"/>
    <xsd:import namespace="1ad8c04b-9062-4259-8c3e-6e25e51adab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Aktuell_x003f_Ja_x002f_Nein" minOccurs="0"/>
                <xsd:element ref="ns3:DatumPr_x00fc_fung_x002f_K_x00fc_rzel" minOccurs="0"/>
                <xsd:element ref="ns3:Bearbeiter" minOccurs="0"/>
                <xsd:element ref="ns3:Verteiler" minOccurs="0"/>
                <xsd:element ref="ns3:Begr_x00fc_ndung_x002f_Hinweis" minOccurs="0"/>
                <xsd:element ref="ns3:Freigabedatum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dbb08-581c-4149-b7a2-5d97740383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e0f9cf3-09ad-461a-bdfa-2931e2af560d}" ma:internalName="TaxCatchAll" ma:showField="CatchAllData" ma:web="1abdbb08-581c-4149-b7a2-5d97740383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8c04b-9062-4259-8c3e-6e25e51ada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f4a287f9-5c96-4f30-99b1-f0955c8b2c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ktuell_x003f_Ja_x002f_Nein" ma:index="25" nillable="true" ma:displayName="Aktuell? Ja / Nein" ma:format="Dropdown" ma:internalName="Aktuell_x003f_Ja_x002f_Nein">
      <xsd:simpleType>
        <xsd:restriction base="dms:Text">
          <xsd:maxLength value="255"/>
        </xsd:restriction>
      </xsd:simpleType>
    </xsd:element>
    <xsd:element name="DatumPr_x00fc_fung_x002f_K_x00fc_rzel" ma:index="26" nillable="true" ma:displayName="Datum Prüfung / Kürzel" ma:format="Dropdown" ma:internalName="DatumPr_x00fc_fung_x002f_K_x00fc_rzel">
      <xsd:simpleType>
        <xsd:restriction base="dms:Text">
          <xsd:maxLength value="255"/>
        </xsd:restriction>
      </xsd:simpleType>
    </xsd:element>
    <xsd:element name="Bearbeiter" ma:index="27" nillable="true" ma:displayName="Bearbeiter_in" ma:format="Dropdown" ma:list="UserInfo" ma:SharePointGroup="0" ma:internalName="Bearbei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teiler" ma:index="28" nillable="true" ma:displayName="Verteiler" ma:description="Gibt an, wo die Dokumente publiziert und im Fall einer Freigabe ersetzt werden" ma:format="Dropdown" ma:internalName="Verteiler">
      <xsd:simpleType>
        <xsd:restriction base="dms:Text">
          <xsd:maxLength value="255"/>
        </xsd:restriction>
      </xsd:simpleType>
    </xsd:element>
    <xsd:element name="Begr_x00fc_ndung_x002f_Hinweis" ma:index="29" nillable="true" ma:displayName="Begründung / Hinweis" ma:format="Dropdown" ma:internalName="Begr_x00fc_ndung_x002f_Hinweis">
      <xsd:simpleType>
        <xsd:restriction base="dms:Note">
          <xsd:maxLength value="255"/>
        </xsd:restriction>
      </xsd:simpleType>
    </xsd:element>
    <xsd:element name="Freigabedatum" ma:index="30" nillable="true" ma:displayName="Freigabedatum" ma:format="DateOnly" ma:internalName="Freigabedatum">
      <xsd:simpleType>
        <xsd:restriction base="dms:DateTime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985C9-0619-4C22-96BD-7FA3C59265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2A2AC2-AD06-46F5-B44A-7271310492D0}">
  <ds:schemaRefs>
    <ds:schemaRef ds:uri="http://schemas.microsoft.com/office/2006/metadata/properties"/>
    <ds:schemaRef ds:uri="http://schemas.microsoft.com/office/infopath/2007/PartnerControls"/>
    <ds:schemaRef ds:uri="0d16664e-38b5-43b2-91f7-fcfa063d5524"/>
    <ds:schemaRef ds:uri="41e33e88-1c9e-4016-bab3-9d79412822f5"/>
    <ds:schemaRef ds:uri="8ee16cba-51b3-420c-bfe8-e89ae3fa9fdf"/>
    <ds:schemaRef ds:uri="7aec2e40-90d7-4757-bfa1-fe8751762b5d"/>
    <ds:schemaRef ds:uri="1ad8c04b-9062-4259-8c3e-6e25e51adabd"/>
    <ds:schemaRef ds:uri="1abdbb08-581c-4149-b7a2-5d9774038333"/>
  </ds:schemaRefs>
</ds:datastoreItem>
</file>

<file path=customXml/itemProps3.xml><?xml version="1.0" encoding="utf-8"?>
<ds:datastoreItem xmlns:ds="http://schemas.openxmlformats.org/officeDocument/2006/customXml" ds:itemID="{2C7CEE8F-B0F2-4B67-A720-D4C33532D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dbb08-581c-4149-b7a2-5d9774038333"/>
    <ds:schemaRef ds:uri="1ad8c04b-9062-4259-8c3e-6e25e51ada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Janina Meier</dc:creator>
  <cp:lastModifiedBy>Svenja Hürst</cp:lastModifiedBy>
  <cp:lastPrinted>2014-06-16T07:31:52Z</cp:lastPrinted>
  <dcterms:created xsi:type="dcterms:W3CDTF">2013-02-18T10:13:09Z</dcterms:created>
  <dcterms:modified xsi:type="dcterms:W3CDTF">2026-08-25T06:09:34Z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0x010100F576A72BD83980468C28594B5E21713C</vt:lpwstr>
  </property>
  <property fmtid="{D5CDD505-2E9C-101B-9397-08002B2CF9AE}" pid="3" name="Order">
    <vt:r8>375000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